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\Desktop\žUPANIJSKO GEOGRAFIJA\"/>
    </mc:Choice>
  </mc:AlternateContent>
  <bookViews>
    <workbookView xWindow="0" yWindow="75" windowWidth="19140" windowHeight="7335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X21" i="1" l="1"/>
  <c r="X20" i="1"/>
  <c r="X19" i="1"/>
  <c r="X18" i="1"/>
  <c r="X17" i="1"/>
  <c r="X16" i="1"/>
  <c r="X15" i="1"/>
  <c r="X14" i="1"/>
  <c r="X13" i="1"/>
  <c r="X11" i="1"/>
  <c r="X10" i="1"/>
  <c r="X9" i="1"/>
  <c r="X8" i="1"/>
</calcChain>
</file>

<file path=xl/sharedStrings.xml><?xml version="1.0" encoding="utf-8"?>
<sst xmlns="http://schemas.openxmlformats.org/spreadsheetml/2006/main" count="165" uniqueCount="112">
  <si>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</si>
  <si>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</si>
  <si>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</si>
  <si>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</si>
  <si>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</si>
  <si>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</si>
  <si>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</si>
  <si>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</si>
  <si>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</si>
  <si>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</si>
  <si>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</si>
  <si>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</si>
  <si>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</si>
  <si>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</si>
  <si>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</si>
  <si>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</si>
  <si>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</si>
  <si>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</si>
  <si>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</si>
  <si>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</si>
  <si>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</si>
  <si>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</si>
  <si>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</si>
  <si>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</si>
  <si>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</si>
  <si>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Luka</t>
  </si>
  <si>
    <t>Momčilović</t>
  </si>
  <si>
    <t>2017./2018.</t>
  </si>
  <si>
    <t>5. razred OŠ</t>
  </si>
  <si>
    <t>Matilda</t>
  </si>
  <si>
    <t>Tripalo</t>
  </si>
  <si>
    <t>Suhopolje</t>
  </si>
  <si>
    <t>VPŽ</t>
  </si>
  <si>
    <t>12345 LUKA</t>
  </si>
  <si>
    <t>08527223685</t>
  </si>
  <si>
    <t>Ivan</t>
  </si>
  <si>
    <t>Dukarić</t>
  </si>
  <si>
    <t>5. razred Oš</t>
  </si>
  <si>
    <t>Tomislav</t>
  </si>
  <si>
    <t>Matković</t>
  </si>
  <si>
    <t>Virovitica</t>
  </si>
  <si>
    <t>12345 KOCKICA</t>
  </si>
  <si>
    <t>50972775546</t>
  </si>
  <si>
    <t>Vlatko</t>
  </si>
  <si>
    <t>Tutić</t>
  </si>
  <si>
    <t>Mira</t>
  </si>
  <si>
    <t>Safin-Knežević</t>
  </si>
  <si>
    <t>Slatina</t>
  </si>
  <si>
    <t xml:space="preserve">Patrik </t>
  </si>
  <si>
    <t>Svoboda</t>
  </si>
  <si>
    <t>Koprivnica</t>
  </si>
  <si>
    <t>Mirna</t>
  </si>
  <si>
    <t>Strilić</t>
  </si>
  <si>
    <t>Voćin</t>
  </si>
  <si>
    <t>23535615920</t>
  </si>
  <si>
    <t>Jakov</t>
  </si>
  <si>
    <t>Čajkulić</t>
  </si>
  <si>
    <t>Ivana</t>
  </si>
  <si>
    <t>Mijok</t>
  </si>
  <si>
    <t>Pitomača</t>
  </si>
  <si>
    <t>6.8.2003.</t>
  </si>
  <si>
    <t>57374958894</t>
  </si>
  <si>
    <t>Pavle</t>
  </si>
  <si>
    <t>Perić</t>
  </si>
  <si>
    <t>54321 LAV</t>
  </si>
  <si>
    <t>Ljubljana</t>
  </si>
  <si>
    <t>14254852777</t>
  </si>
  <si>
    <t>Marija Lorena</t>
  </si>
  <si>
    <t>Takač</t>
  </si>
  <si>
    <t>Marinko</t>
  </si>
  <si>
    <t>Nekić</t>
  </si>
  <si>
    <t>Zdenci</t>
  </si>
  <si>
    <t>17206 SVEMIR</t>
  </si>
  <si>
    <t>14.01.2004.</t>
  </si>
  <si>
    <t>Niko</t>
  </si>
  <si>
    <t>Maletić</t>
  </si>
  <si>
    <t>11111 NIKO</t>
  </si>
  <si>
    <t>30.06.2003.</t>
  </si>
  <si>
    <t>94189323128</t>
  </si>
  <si>
    <t xml:space="preserve">Ivan </t>
  </si>
  <si>
    <t>Rakitničan</t>
  </si>
  <si>
    <t xml:space="preserve">Bernada </t>
  </si>
  <si>
    <t>Slaviček</t>
  </si>
  <si>
    <t>Roko</t>
  </si>
  <si>
    <t>Rendulić</t>
  </si>
  <si>
    <t>Tena</t>
  </si>
  <si>
    <t>Horvat</t>
  </si>
  <si>
    <t>Špišić Bukovica</t>
  </si>
  <si>
    <t>Klara</t>
  </si>
  <si>
    <t>Matovina</t>
  </si>
  <si>
    <t>14405923695</t>
  </si>
  <si>
    <t xml:space="preserve">Dorijan </t>
  </si>
  <si>
    <t>Ivanović</t>
  </si>
  <si>
    <t>90594842796</t>
  </si>
  <si>
    <t>Karlo</t>
  </si>
  <si>
    <t>Jokoš</t>
  </si>
  <si>
    <t xml:space="preserve">Željka </t>
  </si>
  <si>
    <t>89561 GITARA</t>
  </si>
  <si>
    <t>5. razred</t>
  </si>
  <si>
    <t>Nikola Marjanović, član Povjerenstva</t>
  </si>
  <si>
    <t>Julijana Jahn-Babić, članica Povjerenstva</t>
  </si>
  <si>
    <t>Matilda Tripalo, predsjednica Povjerenstva</t>
  </si>
  <si>
    <t xml:space="preserve">Povjerenstvo: </t>
  </si>
  <si>
    <t>39014 ZMIJA</t>
  </si>
  <si>
    <t>41235 SLIKA</t>
  </si>
  <si>
    <t>38421 BILJKA</t>
  </si>
  <si>
    <t>12345 NETKO</t>
  </si>
  <si>
    <t>30107 SLAVONIJA</t>
  </si>
  <si>
    <t>13579 BROJ</t>
  </si>
  <si>
    <t>63631 REX</t>
  </si>
  <si>
    <t>Županijsko natjecanje iz geografije</t>
  </si>
  <si>
    <t>Virovitičko-poravska žzpanija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</si>
</sst>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7"/>
      <color rgb="FF33333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2" borderId="0" xfId="0" applyNumberFormat="1" applyFill="1" applyAlignment="1" applyProtection="1">
      <alignment horizontal="center"/>
    </xf>
    <xf numFmtId="49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2" borderId="0" xfId="0" applyFill="1"/>
    <xf numFmtId="1" fontId="1" fillId="3" borderId="1" xfId="0" applyNumberFormat="1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left"/>
    </xf>
    <xf numFmtId="0" fontId="2" fillId="2" borderId="0" xfId="0" applyFont="1" applyFill="1" applyProtection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0" xfId="0" applyFill="1" applyAlignment="1"/>
    <xf numFmtId="0" fontId="0" fillId="2" borderId="0" xfId="0" applyFill="1" applyAlignment="1" applyProtection="1"/>
    <xf numFmtId="0" fontId="4" fillId="2" borderId="0" xfId="0" applyFont="1" applyFill="1" applyAlignment="1" applyProtection="1"/>
    <xf numFmtId="0" fontId="4" fillId="2" borderId="0" xfId="0" applyFont="1" applyFill="1" applyAlignment="1"/>
    <xf numFmtId="0" fontId="0" fillId="2" borderId="0" xfId="0" applyFill="1" applyAlignment="1">
      <alignment horizontal="left"/>
    </xf>
    <xf numFmtId="1" fontId="0" fillId="4" borderId="0" xfId="0" applyNumberFormat="1" applyFill="1" applyAlignment="1">
      <alignment horizont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0"/>
          <a:ext cx="1435100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tablica-geo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tablica-geografija-5.%20razr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 xml:space="preserve"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 xml:space="preserve"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 xml:space="preserve"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 xml:space="preserve"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 xml:space="preserve"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 xml:space="preserve"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  <sheetName val="Lis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zoomScaleNormal="100" workbookViewId="0">
      <selection activeCell="C23" sqref="C23"/>
    </sheetView>
  </sheetViews>
  <sheetFormatPr defaultColWidth="8.7109375" defaultRowHeight="15" x14ac:dyDescent="0.25"/>
  <cols>
    <col min="1" max="2" width="8.7109375" style="6"/>
    <col min="3" max="3" width="12.42578125" style="6" bestFit="1" customWidth="1"/>
    <col min="4" max="4" width="10.28515625" style="6" bestFit="1" customWidth="1"/>
    <col min="5" max="16384" width="8.7109375" style="6"/>
  </cols>
  <sheetData>
    <row r="1" spans="1:26" x14ac:dyDescent="0.25">
      <c r="A1" s="1"/>
      <c r="B1" s="2"/>
      <c r="C1" s="3"/>
      <c r="D1" s="3"/>
      <c r="E1" s="3"/>
      <c r="F1" s="4"/>
      <c r="G1" s="3"/>
      <c r="H1" s="5"/>
      <c r="I1" s="5"/>
      <c r="J1" s="4"/>
      <c r="K1" s="5"/>
      <c r="L1" s="4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4"/>
      <c r="Z1" s="3"/>
    </row>
    <row r="2" spans="1:26" x14ac:dyDescent="0.25">
      <c r="A2" s="1"/>
      <c r="B2" s="2"/>
      <c r="C2" s="3"/>
      <c r="D2" s="3" t="s">
        <v>111</v>
      </c>
      <c r="E2" s="3"/>
      <c r="F2" s="4"/>
      <c r="G2" s="3"/>
      <c r="H2" s="5"/>
      <c r="I2" s="5"/>
      <c r="J2" s="4"/>
      <c r="K2" s="5"/>
      <c r="L2" s="4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4"/>
      <c r="Z2" s="3"/>
    </row>
    <row r="3" spans="1:26" x14ac:dyDescent="0.25">
      <c r="A3" s="1"/>
      <c r="B3" s="2"/>
      <c r="C3" s="3"/>
      <c r="D3" s="23" t="s">
        <v>110</v>
      </c>
      <c r="E3" s="22"/>
      <c r="F3" s="22"/>
      <c r="G3" s="22"/>
      <c r="H3" s="22"/>
      <c r="I3" s="22"/>
      <c r="J3" s="22"/>
      <c r="K3" s="22"/>
      <c r="L3" s="22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4"/>
      <c r="Z3" s="3"/>
    </row>
    <row r="4" spans="1:26" x14ac:dyDescent="0.25">
      <c r="A4" s="1"/>
      <c r="B4" s="2"/>
      <c r="C4" s="3"/>
      <c r="D4" s="24" t="s">
        <v>98</v>
      </c>
      <c r="E4" s="25"/>
      <c r="F4" s="25"/>
      <c r="G4" s="25"/>
      <c r="H4" s="25"/>
      <c r="I4" s="25"/>
      <c r="J4" s="25"/>
      <c r="K4" s="25"/>
      <c r="L4" s="25"/>
      <c r="M4" s="25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4"/>
      <c r="Z4" s="3"/>
    </row>
    <row r="5" spans="1:26" x14ac:dyDescent="0.25">
      <c r="A5" s="1"/>
      <c r="B5" s="2"/>
      <c r="C5" s="3"/>
      <c r="D5" s="23"/>
      <c r="E5" s="22"/>
      <c r="F5" s="22"/>
      <c r="G5" s="22"/>
      <c r="H5" s="22"/>
      <c r="I5" s="22"/>
      <c r="J5" s="22"/>
      <c r="K5" s="22"/>
      <c r="L5" s="22"/>
      <c r="M5" s="22"/>
      <c r="N5" s="3"/>
      <c r="O5" s="4"/>
      <c r="P5" s="3"/>
      <c r="Q5" s="3"/>
      <c r="R5" s="3"/>
      <c r="S5" s="3"/>
      <c r="T5" s="3"/>
      <c r="U5" s="3"/>
      <c r="V5" s="3"/>
      <c r="W5" s="3"/>
      <c r="X5" s="3"/>
      <c r="Y5" s="4"/>
      <c r="Z5" s="3"/>
    </row>
    <row r="6" spans="1:26" x14ac:dyDescent="0.25">
      <c r="A6" s="1"/>
      <c r="B6" s="2"/>
      <c r="C6" s="3"/>
      <c r="D6" s="3"/>
      <c r="E6" s="3"/>
      <c r="F6" s="4"/>
      <c r="G6" s="3"/>
      <c r="H6" s="5"/>
      <c r="I6" s="5"/>
      <c r="J6" s="4"/>
      <c r="K6" s="5"/>
      <c r="L6" s="4"/>
      <c r="M6" s="3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4"/>
      <c r="Z6" s="3"/>
    </row>
    <row r="7" spans="1:26" x14ac:dyDescent="0.25">
      <c r="A7" s="7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10" t="s">
        <v>5</v>
      </c>
      <c r="G7" s="9" t="s">
        <v>6</v>
      </c>
      <c r="H7" s="11" t="s">
        <v>7</v>
      </c>
      <c r="I7" s="11" t="s">
        <v>8</v>
      </c>
      <c r="J7" s="10" t="s">
        <v>9</v>
      </c>
      <c r="K7" s="11" t="s">
        <v>10</v>
      </c>
      <c r="L7" s="10" t="s">
        <v>11</v>
      </c>
      <c r="M7" s="9" t="s">
        <v>12</v>
      </c>
      <c r="N7" s="9" t="s">
        <v>13</v>
      </c>
      <c r="O7" s="10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20</v>
      </c>
      <c r="V7" s="9" t="s">
        <v>21</v>
      </c>
      <c r="W7" s="12"/>
      <c r="X7" s="9" t="s">
        <v>22</v>
      </c>
      <c r="Y7" s="10" t="s">
        <v>23</v>
      </c>
      <c r="Z7" s="9" t="s">
        <v>24</v>
      </c>
    </row>
    <row r="8" spans="1:26" s="29" customFormat="1" x14ac:dyDescent="0.25">
      <c r="A8" s="27">
        <v>1</v>
      </c>
      <c r="B8" s="28">
        <v>42041976415</v>
      </c>
      <c r="C8" s="29" t="s">
        <v>25</v>
      </c>
      <c r="D8" s="29" t="s">
        <v>26</v>
      </c>
      <c r="E8" s="29" t="s">
        <v>27</v>
      </c>
      <c r="F8" s="30">
        <v>213</v>
      </c>
      <c r="G8" s="29" t="s">
        <v>28</v>
      </c>
      <c r="H8" s="31" t="s">
        <v>29</v>
      </c>
      <c r="I8" s="31" t="s">
        <v>30</v>
      </c>
      <c r="J8" s="30">
        <v>998</v>
      </c>
      <c r="K8" s="31" t="s">
        <v>31</v>
      </c>
      <c r="L8" s="30">
        <v>10</v>
      </c>
      <c r="M8" s="29" t="s">
        <v>32</v>
      </c>
      <c r="N8" s="29">
        <v>1</v>
      </c>
      <c r="O8" s="30">
        <v>49</v>
      </c>
      <c r="U8" s="29" t="s">
        <v>33</v>
      </c>
      <c r="X8" s="29" t="str">
        <f>VLOOKUP(J:J,[1]Sheet2!A$1:B$65536,2,0)</f>
        <v>OŠ Suhopolje</v>
      </c>
      <c r="Y8" s="30"/>
    </row>
    <row r="9" spans="1:26" s="29" customFormat="1" x14ac:dyDescent="0.25">
      <c r="A9" s="32">
        <v>7</v>
      </c>
      <c r="B9" s="32" t="s">
        <v>61</v>
      </c>
      <c r="C9" s="29" t="s">
        <v>62</v>
      </c>
      <c r="D9" s="29" t="s">
        <v>63</v>
      </c>
      <c r="E9" s="29" t="s">
        <v>27</v>
      </c>
      <c r="F9" s="30">
        <v>213</v>
      </c>
      <c r="G9" s="29" t="s">
        <v>28</v>
      </c>
      <c r="H9" s="31" t="s">
        <v>51</v>
      </c>
      <c r="I9" s="31" t="s">
        <v>52</v>
      </c>
      <c r="J9" s="30">
        <v>995</v>
      </c>
      <c r="K9" s="31" t="s">
        <v>53</v>
      </c>
      <c r="L9" s="30">
        <v>10</v>
      </c>
      <c r="M9" s="29" t="s">
        <v>32</v>
      </c>
      <c r="N9" s="29">
        <v>2</v>
      </c>
      <c r="O9" s="30">
        <v>48</v>
      </c>
      <c r="U9" s="29" t="s">
        <v>64</v>
      </c>
      <c r="X9" s="29" t="str">
        <f>VLOOKUP(J:J,[1]Sheet2!A$1:B$65536,2,0)</f>
        <v>OŠ Voćin</v>
      </c>
      <c r="Y9" s="30"/>
    </row>
    <row r="10" spans="1:26" s="29" customFormat="1" x14ac:dyDescent="0.25">
      <c r="A10" s="32">
        <v>9</v>
      </c>
      <c r="B10" s="32">
        <v>94838374978</v>
      </c>
      <c r="C10" s="29" t="s">
        <v>74</v>
      </c>
      <c r="D10" s="29" t="s">
        <v>75</v>
      </c>
      <c r="E10" s="29" t="s">
        <v>27</v>
      </c>
      <c r="F10" s="30">
        <v>213</v>
      </c>
      <c r="G10" s="29" t="s">
        <v>28</v>
      </c>
      <c r="H10" s="31" t="s">
        <v>29</v>
      </c>
      <c r="I10" s="31" t="s">
        <v>30</v>
      </c>
      <c r="J10" s="30">
        <v>998</v>
      </c>
      <c r="K10" s="31" t="s">
        <v>31</v>
      </c>
      <c r="L10" s="30">
        <v>10</v>
      </c>
      <c r="M10" s="29" t="s">
        <v>32</v>
      </c>
      <c r="N10" s="29">
        <v>3</v>
      </c>
      <c r="O10" s="30">
        <v>46</v>
      </c>
      <c r="U10" s="29" t="s">
        <v>76</v>
      </c>
      <c r="X10" s="29" t="str">
        <f>VLOOKUP(J:J,[1]Sheet2!A$1:B$65536,2,0)</f>
        <v>OŠ Suhopolje</v>
      </c>
      <c r="Y10" s="30"/>
    </row>
    <row r="11" spans="1:26" x14ac:dyDescent="0.25">
      <c r="A11" s="15">
        <v>10</v>
      </c>
      <c r="B11" s="15" t="s">
        <v>78</v>
      </c>
      <c r="C11" s="6" t="s">
        <v>79</v>
      </c>
      <c r="D11" s="6" t="s">
        <v>80</v>
      </c>
      <c r="E11" s="6" t="s">
        <v>27</v>
      </c>
      <c r="F11" s="13">
        <v>213</v>
      </c>
      <c r="G11" s="6" t="s">
        <v>28</v>
      </c>
      <c r="H11" s="14" t="s">
        <v>81</v>
      </c>
      <c r="I11" s="14" t="s">
        <v>82</v>
      </c>
      <c r="J11" s="13">
        <v>1011</v>
      </c>
      <c r="K11" s="14" t="s">
        <v>59</v>
      </c>
      <c r="L11" s="13">
        <v>10</v>
      </c>
      <c r="M11" s="6" t="s">
        <v>32</v>
      </c>
      <c r="N11" s="6">
        <v>4</v>
      </c>
      <c r="O11" s="13">
        <v>45</v>
      </c>
      <c r="U11" s="6" t="s">
        <v>103</v>
      </c>
      <c r="X11" s="6" t="str">
        <f>VLOOKUP(J:J,[2]Sheet2!A$1:B$65536,2,0)</f>
        <v>OŠ Petra Preradovića - Pitomača</v>
      </c>
      <c r="Y11" s="18">
        <v>37889</v>
      </c>
      <c r="Z11" s="6" t="s">
        <v>50</v>
      </c>
    </row>
    <row r="12" spans="1:26" x14ac:dyDescent="0.25">
      <c r="A12" s="15">
        <v>13</v>
      </c>
      <c r="B12" s="15" t="s">
        <v>90</v>
      </c>
      <c r="C12" s="6" t="s">
        <v>91</v>
      </c>
      <c r="D12" s="6" t="s">
        <v>92</v>
      </c>
      <c r="E12" s="6" t="s">
        <v>27</v>
      </c>
      <c r="F12" s="13">
        <v>213</v>
      </c>
      <c r="G12" s="6" t="s">
        <v>28</v>
      </c>
      <c r="H12" s="14" t="s">
        <v>81</v>
      </c>
      <c r="I12" s="14" t="s">
        <v>82</v>
      </c>
      <c r="J12" s="13">
        <v>1011</v>
      </c>
      <c r="K12" s="14" t="s">
        <v>59</v>
      </c>
      <c r="L12" s="13">
        <v>10</v>
      </c>
      <c r="M12" s="6" t="s">
        <v>32</v>
      </c>
      <c r="N12" s="6">
        <v>5</v>
      </c>
      <c r="O12" s="13">
        <v>44</v>
      </c>
      <c r="U12" s="6" t="s">
        <v>104</v>
      </c>
      <c r="Y12" s="18"/>
    </row>
    <row r="13" spans="1:26" x14ac:dyDescent="0.25">
      <c r="A13" s="15">
        <v>2</v>
      </c>
      <c r="B13" s="15" t="s">
        <v>34</v>
      </c>
      <c r="C13" s="6" t="s">
        <v>35</v>
      </c>
      <c r="D13" s="6" t="s">
        <v>36</v>
      </c>
      <c r="E13" s="6" t="s">
        <v>27</v>
      </c>
      <c r="F13" s="13">
        <v>213</v>
      </c>
      <c r="G13" s="6" t="s">
        <v>37</v>
      </c>
      <c r="H13" s="14" t="s">
        <v>38</v>
      </c>
      <c r="I13" s="14" t="s">
        <v>39</v>
      </c>
      <c r="J13" s="13">
        <v>961</v>
      </c>
      <c r="K13" s="14" t="s">
        <v>40</v>
      </c>
      <c r="L13" s="13">
        <v>10</v>
      </c>
      <c r="M13" s="6" t="s">
        <v>32</v>
      </c>
      <c r="N13" s="6">
        <v>6</v>
      </c>
      <c r="O13" s="13">
        <v>42</v>
      </c>
      <c r="U13" s="6" t="s">
        <v>41</v>
      </c>
      <c r="X13" s="6" t="str">
        <f>VLOOKUP(J:J,[2]Sheet2!A$1:B$65536,2,0)</f>
        <v>OŠ Vladimir Nazor - Virovitica</v>
      </c>
      <c r="Y13" s="13" t="s">
        <v>60</v>
      </c>
      <c r="Z13" s="6" t="s">
        <v>50</v>
      </c>
    </row>
    <row r="14" spans="1:26" x14ac:dyDescent="0.25">
      <c r="A14" s="15">
        <v>14</v>
      </c>
      <c r="B14" s="15" t="s">
        <v>93</v>
      </c>
      <c r="C14" s="16" t="s">
        <v>94</v>
      </c>
      <c r="D14" s="16" t="s">
        <v>95</v>
      </c>
      <c r="E14" s="16" t="s">
        <v>27</v>
      </c>
      <c r="F14" s="16">
        <v>213</v>
      </c>
      <c r="G14" s="16" t="s">
        <v>28</v>
      </c>
      <c r="H14" s="16" t="s">
        <v>96</v>
      </c>
      <c r="I14" s="16" t="s">
        <v>86</v>
      </c>
      <c r="J14" s="16">
        <v>945</v>
      </c>
      <c r="K14" s="16" t="s">
        <v>47</v>
      </c>
      <c r="L14" s="16">
        <v>10</v>
      </c>
      <c r="M14" s="16" t="s">
        <v>32</v>
      </c>
      <c r="N14" s="16">
        <v>7</v>
      </c>
      <c r="O14" s="16">
        <v>41</v>
      </c>
      <c r="P14" s="16"/>
      <c r="Q14" s="16"/>
      <c r="R14" s="16"/>
      <c r="S14" s="16"/>
      <c r="T14" s="16"/>
      <c r="U14" s="16" t="s">
        <v>97</v>
      </c>
      <c r="V14" s="16"/>
      <c r="X14" s="6" t="str">
        <f>VLOOKUP(J:J,[2]Sheet2!A$1:B$65536,2,0)</f>
        <v>OŠ Eugena Kumičića - Slatina</v>
      </c>
      <c r="Y14" s="18">
        <v>37945</v>
      </c>
      <c r="Z14" s="6" t="s">
        <v>65</v>
      </c>
    </row>
    <row r="15" spans="1:26" x14ac:dyDescent="0.25">
      <c r="A15" s="15">
        <v>12</v>
      </c>
      <c r="B15" s="15">
        <v>76253019740</v>
      </c>
      <c r="C15" s="6" t="s">
        <v>88</v>
      </c>
      <c r="D15" s="6" t="s">
        <v>89</v>
      </c>
      <c r="E15" s="6" t="s">
        <v>27</v>
      </c>
      <c r="F15" s="13">
        <v>213</v>
      </c>
      <c r="G15" s="6" t="s">
        <v>28</v>
      </c>
      <c r="H15" s="14" t="s">
        <v>29</v>
      </c>
      <c r="I15" s="14" t="s">
        <v>30</v>
      </c>
      <c r="J15" s="13">
        <v>998</v>
      </c>
      <c r="K15" s="14" t="s">
        <v>31</v>
      </c>
      <c r="L15" s="13">
        <v>10</v>
      </c>
      <c r="M15" s="6" t="s">
        <v>32</v>
      </c>
      <c r="N15" s="6">
        <v>8</v>
      </c>
      <c r="O15" s="13">
        <v>40</v>
      </c>
      <c r="U15" s="6" t="s">
        <v>105</v>
      </c>
      <c r="X15" s="6" t="str">
        <f>VLOOKUP(J:J,[2]Sheet2!A$1:B$65536,2,0)</f>
        <v>OŠ Suhopolje</v>
      </c>
      <c r="Y15" s="13" t="s">
        <v>73</v>
      </c>
      <c r="Z15" s="6" t="s">
        <v>40</v>
      </c>
    </row>
    <row r="16" spans="1:26" x14ac:dyDescent="0.25">
      <c r="A16" s="15">
        <v>3</v>
      </c>
      <c r="B16" s="15" t="s">
        <v>42</v>
      </c>
      <c r="C16" s="16" t="s">
        <v>43</v>
      </c>
      <c r="D16" s="16" t="s">
        <v>44</v>
      </c>
      <c r="E16" s="6" t="s">
        <v>27</v>
      </c>
      <c r="F16" s="13">
        <v>213</v>
      </c>
      <c r="G16" s="6" t="s">
        <v>28</v>
      </c>
      <c r="H16" s="14" t="s">
        <v>45</v>
      </c>
      <c r="I16" s="14" t="s">
        <v>46</v>
      </c>
      <c r="J16" s="13">
        <v>951</v>
      </c>
      <c r="K16" s="14" t="s">
        <v>47</v>
      </c>
      <c r="L16" s="13">
        <v>10</v>
      </c>
      <c r="M16" s="6" t="s">
        <v>32</v>
      </c>
      <c r="N16" s="6">
        <v>9</v>
      </c>
      <c r="O16" s="17">
        <v>39</v>
      </c>
      <c r="U16" s="16" t="s">
        <v>107</v>
      </c>
      <c r="X16" s="6" t="str">
        <f>VLOOKUP(J:J,[2]Sheet2!A$1:B$65536,2,0)</f>
        <v>OŠ Josipa Kozarca - Slatina</v>
      </c>
      <c r="Y16" s="13" t="s">
        <v>77</v>
      </c>
      <c r="Z16" s="6" t="s">
        <v>40</v>
      </c>
    </row>
    <row r="17" spans="1:26" x14ac:dyDescent="0.25">
      <c r="A17" s="15">
        <v>6</v>
      </c>
      <c r="B17" s="15" t="s">
        <v>54</v>
      </c>
      <c r="C17" s="6" t="s">
        <v>55</v>
      </c>
      <c r="D17" s="6" t="s">
        <v>56</v>
      </c>
      <c r="E17" s="6" t="s">
        <v>27</v>
      </c>
      <c r="F17" s="13">
        <v>213</v>
      </c>
      <c r="G17" s="6" t="s">
        <v>28</v>
      </c>
      <c r="H17" s="14" t="s">
        <v>57</v>
      </c>
      <c r="I17" s="14" t="s">
        <v>58</v>
      </c>
      <c r="J17" s="13">
        <v>1011</v>
      </c>
      <c r="K17" s="14" t="s">
        <v>59</v>
      </c>
      <c r="L17" s="13">
        <v>10</v>
      </c>
      <c r="M17" s="6" t="s">
        <v>32</v>
      </c>
      <c r="N17" s="6">
        <v>9</v>
      </c>
      <c r="O17" s="13">
        <v>39</v>
      </c>
      <c r="U17" s="6" t="s">
        <v>108</v>
      </c>
      <c r="X17" s="6" t="str">
        <f>VLOOKUP(J:J,[2]Sheet2!A$1:B$65536,2,0)</f>
        <v>OŠ Petra Preradovića - Pitomača</v>
      </c>
      <c r="Y17" s="13"/>
    </row>
    <row r="18" spans="1:26" x14ac:dyDescent="0.25">
      <c r="A18" s="15">
        <v>11</v>
      </c>
      <c r="B18" s="15">
        <v>84232384458</v>
      </c>
      <c r="C18" s="6" t="s">
        <v>83</v>
      </c>
      <c r="D18" s="6" t="s">
        <v>84</v>
      </c>
      <c r="E18" s="6" t="s">
        <v>27</v>
      </c>
      <c r="F18" s="13">
        <v>213</v>
      </c>
      <c r="G18" s="6" t="s">
        <v>28</v>
      </c>
      <c r="H18" s="14" t="s">
        <v>85</v>
      </c>
      <c r="I18" s="14" t="s">
        <v>86</v>
      </c>
      <c r="J18" s="13">
        <v>1005</v>
      </c>
      <c r="K18" s="14" t="s">
        <v>87</v>
      </c>
      <c r="L18" s="13">
        <v>10</v>
      </c>
      <c r="M18" s="6" t="s">
        <v>32</v>
      </c>
      <c r="N18" s="6">
        <v>9</v>
      </c>
      <c r="O18" s="13">
        <v>39</v>
      </c>
      <c r="U18" s="6" t="s">
        <v>106</v>
      </c>
      <c r="X18" s="6" t="str">
        <f>VLOOKUP(J:J,[2]Sheet2!A$1:B$65536,2,0)</f>
        <v>OŠ August Cesarec - Špišić Bukovica</v>
      </c>
      <c r="Y18" s="13"/>
    </row>
    <row r="19" spans="1:26" x14ac:dyDescent="0.25">
      <c r="A19" s="15">
        <v>8</v>
      </c>
      <c r="B19" s="15" t="s">
        <v>66</v>
      </c>
      <c r="C19" s="6" t="s">
        <v>67</v>
      </c>
      <c r="D19" s="6" t="s">
        <v>68</v>
      </c>
      <c r="E19" s="6" t="s">
        <v>27</v>
      </c>
      <c r="F19" s="13">
        <v>213</v>
      </c>
      <c r="G19" s="6" t="s">
        <v>28</v>
      </c>
      <c r="H19" s="14" t="s">
        <v>69</v>
      </c>
      <c r="I19" s="14" t="s">
        <v>70</v>
      </c>
      <c r="J19" s="13">
        <v>967</v>
      </c>
      <c r="K19" s="14" t="s">
        <v>71</v>
      </c>
      <c r="L19" s="13">
        <v>10</v>
      </c>
      <c r="M19" s="6" t="s">
        <v>32</v>
      </c>
      <c r="N19" s="6">
        <v>10</v>
      </c>
      <c r="O19" s="13">
        <v>36</v>
      </c>
      <c r="U19" s="6" t="s">
        <v>72</v>
      </c>
      <c r="X19" s="6" t="str">
        <f>VLOOKUP(J:J,[2]Sheet2!A$1:B$65536,2,0)</f>
        <v>OŠ Ivan Goran Kovačić - Zdenci</v>
      </c>
      <c r="Y19" s="13"/>
    </row>
    <row r="20" spans="1:26" x14ac:dyDescent="0.25">
      <c r="A20" s="15">
        <v>4</v>
      </c>
      <c r="B20" s="15">
        <v>1791197715</v>
      </c>
      <c r="C20" s="6" t="s">
        <v>48</v>
      </c>
      <c r="D20" s="6" t="s">
        <v>49</v>
      </c>
      <c r="E20" s="6" t="s">
        <v>27</v>
      </c>
      <c r="F20" s="13">
        <v>213</v>
      </c>
      <c r="G20" s="6" t="s">
        <v>28</v>
      </c>
      <c r="H20" s="14" t="s">
        <v>29</v>
      </c>
      <c r="I20" s="14" t="s">
        <v>30</v>
      </c>
      <c r="J20" s="13">
        <v>998</v>
      </c>
      <c r="K20" s="14" t="s">
        <v>31</v>
      </c>
      <c r="L20" s="13">
        <v>10</v>
      </c>
      <c r="M20" s="6" t="s">
        <v>32</v>
      </c>
      <c r="N20" s="6">
        <v>11</v>
      </c>
      <c r="O20" s="13">
        <v>30</v>
      </c>
      <c r="U20" s="6" t="s">
        <v>109</v>
      </c>
      <c r="X20" s="6" t="str">
        <f>VLOOKUP(J:J,[2]Sheet2!A$1:B$65536,2,0)</f>
        <v>OŠ Suhopolje</v>
      </c>
      <c r="Y20" s="13"/>
    </row>
    <row r="21" spans="1:26" ht="15.75" thickBot="1" x14ac:dyDescent="0.3">
      <c r="A21" s="15"/>
      <c r="B21" s="15"/>
      <c r="C21" s="19"/>
      <c r="D21" s="19"/>
      <c r="E21" s="19"/>
      <c r="F21" s="20"/>
      <c r="G21" s="19"/>
      <c r="H21" s="21"/>
      <c r="I21" s="21"/>
      <c r="J21" s="20"/>
      <c r="K21" s="21"/>
      <c r="L21" s="20"/>
      <c r="M21" s="19"/>
      <c r="N21" s="19"/>
      <c r="O21" s="20"/>
      <c r="P21" s="19"/>
      <c r="Q21" s="19"/>
      <c r="R21" s="19"/>
      <c r="S21" s="19"/>
      <c r="T21" s="19"/>
      <c r="U21" s="19"/>
      <c r="V21" s="19"/>
      <c r="W21" s="19"/>
      <c r="X21" s="19" t="str">
        <f>VLOOKUP(J:J,[2]Sheet2!A$1:B$65536,2,0)</f>
        <v>Nepoznata</v>
      </c>
      <c r="Y21" s="20"/>
      <c r="Z21" s="19"/>
    </row>
    <row r="22" spans="1:26" x14ac:dyDescent="0.25">
      <c r="K22" s="14" t="s">
        <v>102</v>
      </c>
    </row>
    <row r="23" spans="1:26" x14ac:dyDescent="0.25">
      <c r="K23" s="26" t="s">
        <v>99</v>
      </c>
      <c r="L23" s="22"/>
      <c r="M23" s="22"/>
      <c r="N23" s="22"/>
      <c r="O23" s="22"/>
    </row>
    <row r="24" spans="1:26" x14ac:dyDescent="0.25">
      <c r="K24" s="22" t="s">
        <v>100</v>
      </c>
      <c r="L24" s="22"/>
      <c r="M24" s="22"/>
      <c r="N24" s="22"/>
      <c r="O24" s="22"/>
    </row>
    <row r="25" spans="1:26" x14ac:dyDescent="0.25">
      <c r="K25" s="22" t="s">
        <v>101</v>
      </c>
      <c r="L25" s="22"/>
      <c r="M25" s="22"/>
      <c r="N25" s="22"/>
      <c r="O25" s="22"/>
    </row>
  </sheetData>
  <sortState ref="A8:V21">
    <sortCondition descending="1" ref="O8"/>
  </sortState>
  <mergeCells count="6">
    <mergeCell ref="K25:O25"/>
    <mergeCell ref="D3:L3"/>
    <mergeCell ref="D4:M4"/>
    <mergeCell ref="D5:M5"/>
    <mergeCell ref="K23:O23"/>
    <mergeCell ref="K24:O24"/>
  </mergeCells>
  <dataValidations count="8">
    <dataValidation allowBlank="1" showErrorMessage="1" sqref="J1:J2 J6:J21"/>
    <dataValidation type="list" allowBlank="1" showErrorMessage="1" sqref="E8:E21">
      <formula1>$BA$1:$BA$24</formula1>
      <formula2>0</formula2>
    </dataValidation>
    <dataValidation type="list" allowBlank="1" showErrorMessage="1" sqref="R8:R21">
      <formula1>$BD$1:$BD$11</formula1>
      <formula2>0</formula2>
    </dataValidation>
    <dataValidation type="whole" allowBlank="1" showErrorMessage="1" sqref="F8:F21 A8:A21">
      <formula1>1</formula1>
      <formula2>2000</formula2>
    </dataValidation>
    <dataValidation type="whole" allowBlank="1" showErrorMessage="1" sqref="N8:N21">
      <formula1>1</formula1>
      <formula2>5555</formula2>
    </dataValidation>
    <dataValidation type="textLength" operator="equal" allowBlank="1" showErrorMessage="1" sqref="B8:B21">
      <formula1>11</formula1>
      <formula2>0</formula2>
    </dataValidation>
    <dataValidation type="decimal" allowBlank="1" showErrorMessage="1" sqref="O8:O21">
      <formula1>0</formula1>
      <formula2>1555</formula2>
    </dataValidation>
    <dataValidation type="list" allowBlank="1" showErrorMessage="1" sqref="G8:G21">
      <formula1>$BB$1:$BB$14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25</cp:lastModifiedBy>
  <dcterms:created xsi:type="dcterms:W3CDTF">2018-02-05T18:40:39Z</dcterms:created>
  <dcterms:modified xsi:type="dcterms:W3CDTF">2018-03-01T14:17:58Z</dcterms:modified>
</cp:coreProperties>
</file>