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i dokumenti\Arhiva 2018\602 OSNOVNO ŠKOLSTVO\602-02-18-06 Natjecanje učenika\08 Geografija natjecanje\zupanija tablice\"/>
    </mc:Choice>
  </mc:AlternateContent>
  <bookViews>
    <workbookView xWindow="0" yWindow="0" windowWidth="24000" windowHeight="9135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X22" i="1" l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</calcChain>
</file>

<file path=xl/sharedStrings.xml><?xml version="1.0" encoding="utf-8"?>
<sst xmlns="http://schemas.openxmlformats.org/spreadsheetml/2006/main" count="189" uniqueCount="119">
  <si>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</si>
  <si>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</si>
  <si>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</si>
  <si>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</si>
  <si>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</si>
  <si>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</si>
  <si>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</si>
  <si>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</si>
  <si>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</si>
  <si>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</si>
  <si>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</si>
  <si>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</si>
  <si>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</si>
  <si>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</si>
  <si>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</si>
  <si>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</si>
  <si>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</si>
  <si>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</si>
  <si>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</si>
  <si>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</si>
  <si>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</si>
  <si>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</si>
  <si>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</si>
  <si>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</si>
  <si>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</si>
  <si>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98096856237</t>
  </si>
  <si>
    <t>Sara</t>
  </si>
  <si>
    <t>Čuljak</t>
  </si>
  <si>
    <t>2017./2018.</t>
  </si>
  <si>
    <t>6. razred OŠ</t>
  </si>
  <si>
    <t>Vanda</t>
  </si>
  <si>
    <t>Viljevac</t>
  </si>
  <si>
    <t>Virovitica</t>
  </si>
  <si>
    <t>VPŽ</t>
  </si>
  <si>
    <t>35901914193</t>
  </si>
  <si>
    <t>Dominik</t>
  </si>
  <si>
    <t>Gaća</t>
  </si>
  <si>
    <t>Mira</t>
  </si>
  <si>
    <t>Safin-Knežević</t>
  </si>
  <si>
    <t>Slatina</t>
  </si>
  <si>
    <t>22086 JUPITER</t>
  </si>
  <si>
    <t>18925851558</t>
  </si>
  <si>
    <t>Mato</t>
  </si>
  <si>
    <t>Osman</t>
  </si>
  <si>
    <t>Bernada</t>
  </si>
  <si>
    <t>Slaviček</t>
  </si>
  <si>
    <t>Pitomača</t>
  </si>
  <si>
    <t>53421 VLAK</t>
  </si>
  <si>
    <t>11441790422</t>
  </si>
  <si>
    <t>Arijana</t>
  </si>
  <si>
    <t>Babić</t>
  </si>
  <si>
    <t>82066987041</t>
  </si>
  <si>
    <t>Dunja Viktorija</t>
  </si>
  <si>
    <t>Krolo</t>
  </si>
  <si>
    <t>Vjekoslav</t>
  </si>
  <si>
    <t>Palatinuš</t>
  </si>
  <si>
    <t>Čačinci</t>
  </si>
  <si>
    <t>00017 Geografija</t>
  </si>
  <si>
    <t>02361140078</t>
  </si>
  <si>
    <t>Nina</t>
  </si>
  <si>
    <t>Virovac</t>
  </si>
  <si>
    <t>83234 PROZOR</t>
  </si>
  <si>
    <t>87618337211</t>
  </si>
  <si>
    <t>Leona</t>
  </si>
  <si>
    <t>Lončarević</t>
  </si>
  <si>
    <t>34368153110</t>
  </si>
  <si>
    <t>Cvijanović</t>
  </si>
  <si>
    <t>Nikola</t>
  </si>
  <si>
    <t>Marjanović</t>
  </si>
  <si>
    <t>08905 HAWAII</t>
  </si>
  <si>
    <t>Koprivnica</t>
  </si>
  <si>
    <t>64821224873</t>
  </si>
  <si>
    <t>Matej</t>
  </si>
  <si>
    <t>Tokić</t>
  </si>
  <si>
    <t xml:space="preserve">Željka </t>
  </si>
  <si>
    <t>Horvat</t>
  </si>
  <si>
    <t>69702 JAPANAC</t>
  </si>
  <si>
    <t>54519909539</t>
  </si>
  <si>
    <t>Ian Karol</t>
  </si>
  <si>
    <t>Vrbaslija</t>
  </si>
  <si>
    <t>6.8.2003.</t>
  </si>
  <si>
    <t>81826415786</t>
  </si>
  <si>
    <t>Duje Roko</t>
  </si>
  <si>
    <t>Kalaš</t>
  </si>
  <si>
    <t>Ljubljana</t>
  </si>
  <si>
    <t>72427024670</t>
  </si>
  <si>
    <t xml:space="preserve">Barbara </t>
  </si>
  <si>
    <t>Schweigert</t>
  </si>
  <si>
    <t>Tomislav</t>
  </si>
  <si>
    <t>Sabolić</t>
  </si>
  <si>
    <t>Čađavica</t>
  </si>
  <si>
    <t>13206 NETKO</t>
  </si>
  <si>
    <t>14.01.2004.</t>
  </si>
  <si>
    <t>59087670832</t>
  </si>
  <si>
    <t>Iva</t>
  </si>
  <si>
    <t>Pavičić</t>
  </si>
  <si>
    <t>30.06.2003.</t>
  </si>
  <si>
    <t>Patrik</t>
  </si>
  <si>
    <t>Bošnjak</t>
  </si>
  <si>
    <t>Matilda</t>
  </si>
  <si>
    <t>Tripalo</t>
  </si>
  <si>
    <t>Suhopolje</t>
  </si>
  <si>
    <t>55555 MAJNKRAFT</t>
  </si>
  <si>
    <t>Lucija</t>
  </si>
  <si>
    <t>Lukačević</t>
  </si>
  <si>
    <t>55555 STAGG</t>
  </si>
  <si>
    <t>28.07.2005.</t>
  </si>
  <si>
    <t>Našice</t>
  </si>
  <si>
    <t>72727 ŠLJAPKO</t>
  </si>
  <si>
    <t>26046 LAKI</t>
  </si>
  <si>
    <t>73217 GEA</t>
  </si>
  <si>
    <t>53558 ATLAS</t>
  </si>
  <si>
    <t>12345 KALAŠ</t>
  </si>
  <si>
    <t>012018 TERRA</t>
  </si>
  <si>
    <t>6. razred</t>
  </si>
  <si>
    <t>Povjerenstvo:</t>
  </si>
  <si>
    <t>Bernada Slaviček, član Povjerenstva</t>
  </si>
  <si>
    <t>Vladimir Didak, član  Povjerenstva</t>
  </si>
  <si>
    <t xml:space="preserve">Matilda Tripalo, predsjednica Povjerenstva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</si>
</sst>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7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0" fillId="0" borderId="0" xfId="0" applyNumberFormat="1" applyFill="1" applyAlignment="1" applyProtection="1">
      <alignment horizontal="center"/>
    </xf>
    <xf numFmtId="49" fontId="0" fillId="0" borderId="0" xfId="0" applyNumberForma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1" fontId="2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Alignment="1">
      <alignment horizontal="center"/>
    </xf>
    <xf numFmtId="1" fontId="0" fillId="3" borderId="0" xfId="0" applyNumberFormat="1" applyFill="1" applyAlignment="1">
      <alignment horizontal="center"/>
    </xf>
    <xf numFmtId="0" fontId="4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14" fontId="0" fillId="3" borderId="0" xfId="0" applyNumberFormat="1" applyFill="1" applyAlignment="1">
      <alignment horizontal="right"/>
    </xf>
    <xf numFmtId="1" fontId="0" fillId="3" borderId="2" xfId="0" applyNumberFormat="1" applyFill="1" applyBorder="1" applyAlignment="1">
      <alignment horizontal="center"/>
    </xf>
    <xf numFmtId="0" fontId="4" fillId="3" borderId="2" xfId="0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1" fillId="3" borderId="2" xfId="0" applyFont="1" applyFill="1" applyBorder="1"/>
    <xf numFmtId="0" fontId="0" fillId="3" borderId="2" xfId="0" applyFill="1" applyBorder="1" applyAlignment="1">
      <alignment horizontal="right"/>
    </xf>
    <xf numFmtId="0" fontId="0" fillId="0" borderId="0" xfId="0" applyFill="1" applyAlignment="1" applyProtection="1"/>
    <xf numFmtId="0" fontId="0" fillId="0" borderId="0" xfId="0" applyAlignment="1"/>
    <xf numFmtId="0" fontId="1" fillId="0" borderId="0" xfId="0" applyFont="1" applyFill="1" applyAlignment="1" applyProtection="1"/>
    <xf numFmtId="0" fontId="1" fillId="0" borderId="0" xfId="0" applyFont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0"/>
          <a:ext cx="1435100" cy="8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ice%20za%20natjecanje\Prijedlog%20tablica%20za%20&#381;upanijsko%20povjerenstvo\tablica%20za%20unos%20podataka%206.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wnloads\&#268;a&#273;avica%20-%20tablica%20Geografija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wnloads\tablica-geo.2018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wnloads\tablica-geografija-6.%20razr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isnik\Downloads\Tablica%20geografija_isprava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 xml:space="preserve"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 xml:space="preserve"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 xml:space="preserve"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 xml:space="preserve"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 xml:space="preserve"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 xml:space="preserve"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2845</v>
          </cell>
          <cell r="B1368" t="str">
            <v>Učilište za popularnu i jazz glazbu</v>
          </cell>
        </row>
        <row r="1369">
          <cell r="A1369">
            <v>2700</v>
          </cell>
          <cell r="B1369" t="str">
            <v>V. gimnazija - Zagreb</v>
          </cell>
        </row>
        <row r="1370">
          <cell r="A1370">
            <v>2623</v>
          </cell>
          <cell r="B1370" t="str">
            <v>V. gimnazija Vladimir Nazor - Split</v>
          </cell>
        </row>
        <row r="1371">
          <cell r="A1371">
            <v>630</v>
          </cell>
          <cell r="B1371" t="str">
            <v>V. osnovna škola - Bjelovar</v>
          </cell>
        </row>
        <row r="1372">
          <cell r="A1372">
            <v>465</v>
          </cell>
          <cell r="B1372" t="str">
            <v>V. osnovna škola - Varaždin</v>
          </cell>
        </row>
        <row r="1373">
          <cell r="A1373">
            <v>2719</v>
          </cell>
          <cell r="B1373" t="str">
            <v>Veterinarska škola - Zagreb</v>
          </cell>
        </row>
        <row r="1374">
          <cell r="A1374">
            <v>466</v>
          </cell>
          <cell r="B1374" t="str">
            <v>VI. osnovna škola - Varaždin</v>
          </cell>
        </row>
        <row r="1375">
          <cell r="A1375">
            <v>2702</v>
          </cell>
          <cell r="B1375" t="str">
            <v>VII. gimnazija - Zagreb</v>
          </cell>
        </row>
        <row r="1376">
          <cell r="A1376">
            <v>468</v>
          </cell>
          <cell r="B1376" t="str">
            <v>VII. osnovna škola - Varaždin</v>
          </cell>
        </row>
        <row r="1377">
          <cell r="A1377">
            <v>2330</v>
          </cell>
          <cell r="B1377" t="str">
            <v>Waldorfska škola u Zagrebu</v>
          </cell>
        </row>
        <row r="1378">
          <cell r="A1378">
            <v>2705</v>
          </cell>
          <cell r="B1378" t="str">
            <v>X. gimnazija Ivan Supek - Zagreb</v>
          </cell>
        </row>
        <row r="1379">
          <cell r="A1379">
            <v>2706</v>
          </cell>
          <cell r="B1379" t="str">
            <v>XI. gimnazija - Zagreb</v>
          </cell>
        </row>
        <row r="1380">
          <cell r="A1380">
            <v>2707</v>
          </cell>
          <cell r="B1380" t="str">
            <v>XII. gimnazija - Zagreb</v>
          </cell>
        </row>
        <row r="1381">
          <cell r="A1381">
            <v>2708</v>
          </cell>
          <cell r="B1381" t="str">
            <v>XIII. gimnazija - Zagreb</v>
          </cell>
        </row>
        <row r="1382">
          <cell r="A1382">
            <v>2710</v>
          </cell>
          <cell r="B1382" t="str">
            <v>XV. gimnazija - Zagreb</v>
          </cell>
        </row>
        <row r="1383">
          <cell r="A1383">
            <v>2711</v>
          </cell>
          <cell r="B1383" t="str">
            <v>XVI. gimnazija - Zagreb</v>
          </cell>
        </row>
        <row r="1384">
          <cell r="A1384">
            <v>2713</v>
          </cell>
          <cell r="B1384" t="str">
            <v>XVIII. gimnazija - Zagreb</v>
          </cell>
        </row>
        <row r="1385">
          <cell r="A1385">
            <v>2536</v>
          </cell>
          <cell r="B1385" t="str">
            <v>Zadarska privatna gimnazija s pravom javnosti</v>
          </cell>
        </row>
        <row r="1386">
          <cell r="A1386">
            <v>4000</v>
          </cell>
          <cell r="B1386" t="str">
            <v>Zadruga</v>
          </cell>
        </row>
        <row r="1387">
          <cell r="A1387">
            <v>2775</v>
          </cell>
          <cell r="B1387" t="str">
            <v>Zagrebačka umjetnička gimnazija s pravom javnosti</v>
          </cell>
        </row>
        <row r="1388">
          <cell r="A1388">
            <v>2586</v>
          </cell>
          <cell r="B1388" t="str">
            <v>Zdravstvena i veterinarska škola Dr. Andrije Štampara - Vinkovci</v>
          </cell>
        </row>
        <row r="1389">
          <cell r="A1389">
            <v>2634</v>
          </cell>
          <cell r="B1389" t="str">
            <v>Zdravstvena škola - Split</v>
          </cell>
        </row>
        <row r="1390">
          <cell r="A1390">
            <v>2714</v>
          </cell>
          <cell r="B1390" t="str">
            <v>Zdravstveno učilište - Zagreb</v>
          </cell>
        </row>
        <row r="1391">
          <cell r="A1391">
            <v>2359</v>
          </cell>
          <cell r="B1391" t="str">
            <v>Zrakoplovna tehnička škola Rudolfa Perešina</v>
          </cell>
        </row>
        <row r="1392">
          <cell r="A1392">
            <v>646</v>
          </cell>
          <cell r="B1392" t="str">
            <v>Češka osnovna škola Jana Amosa Komenskog - Daruvar</v>
          </cell>
        </row>
        <row r="1393">
          <cell r="A1393">
            <v>690</v>
          </cell>
          <cell r="B1393" t="str">
            <v>Češka osnovna škola Josipa Ružičke - Končanica</v>
          </cell>
        </row>
        <row r="1394">
          <cell r="A1394">
            <v>2580</v>
          </cell>
          <cell r="B1394" t="str">
            <v>Šibenska privatna gimnazija s pravom javnosti</v>
          </cell>
        </row>
        <row r="1395">
          <cell r="A1395">
            <v>2342</v>
          </cell>
          <cell r="B1395" t="str">
            <v>Osnovna škola Kreativan razvoj s pravom javnosti</v>
          </cell>
        </row>
        <row r="1396">
          <cell r="A1396">
            <v>2633</v>
          </cell>
          <cell r="B1396" t="str">
            <v>Škola likovnih umjetnosti - Split</v>
          </cell>
        </row>
        <row r="1397">
          <cell r="A1397">
            <v>2531</v>
          </cell>
          <cell r="B1397" t="str">
            <v>Škola primijenjene umjetnosti i dizajna - Zadar</v>
          </cell>
        </row>
        <row r="1398">
          <cell r="A1398">
            <v>2747</v>
          </cell>
          <cell r="B1398" t="str">
            <v>Škola primijenjene umjetnosti i dizajna - Zagreb</v>
          </cell>
        </row>
        <row r="1399">
          <cell r="A1399">
            <v>2558</v>
          </cell>
          <cell r="B1399" t="str">
            <v>Škola primijenjene umjetnosti i dizajna Osijek</v>
          </cell>
        </row>
        <row r="1400">
          <cell r="A1400">
            <v>2659</v>
          </cell>
          <cell r="B1400" t="str">
            <v>Škola primijenjenih umjetnosti i dizajna - Pula</v>
          </cell>
        </row>
        <row r="1401">
          <cell r="A1401">
            <v>2327</v>
          </cell>
          <cell r="B1401" t="str">
            <v>Škola suvremenog plesa Ane Maletić - Zagreb</v>
          </cell>
        </row>
        <row r="1402">
          <cell r="A1402">
            <v>2731</v>
          </cell>
          <cell r="B1402" t="str">
            <v>Škola za cestovni promet - Zagreb</v>
          </cell>
        </row>
        <row r="1403">
          <cell r="A1403">
            <v>2631</v>
          </cell>
          <cell r="B1403" t="str">
            <v>Škola za dizajn, grafiku i održivu gradnju - Split</v>
          </cell>
        </row>
        <row r="1404">
          <cell r="A1404">
            <v>2326</v>
          </cell>
          <cell r="B1404" t="str">
            <v>Škola za klasični balet - Zagreb</v>
          </cell>
        </row>
        <row r="1405">
          <cell r="A1405">
            <v>2715</v>
          </cell>
          <cell r="B1405" t="str">
            <v>Škola za medicinske sestre Mlinarska</v>
          </cell>
        </row>
        <row r="1406">
          <cell r="A1406">
            <v>2716</v>
          </cell>
          <cell r="B1406" t="str">
            <v>Škola za medicinske sestre Vinogradska</v>
          </cell>
        </row>
        <row r="1407">
          <cell r="A1407">
            <v>2718</v>
          </cell>
          <cell r="B1407" t="str">
            <v>Škola za medicinske sestre Vrapče</v>
          </cell>
        </row>
        <row r="1408">
          <cell r="A1408">
            <v>2744</v>
          </cell>
          <cell r="B1408" t="str">
            <v>Škola za montažu instalacija i metalnih konstrukcija</v>
          </cell>
        </row>
        <row r="1409">
          <cell r="A1409">
            <v>1980</v>
          </cell>
          <cell r="B1409" t="str">
            <v>Škola za odgoj i obrazovanje - Pula</v>
          </cell>
        </row>
        <row r="1410">
          <cell r="A1410">
            <v>2559</v>
          </cell>
          <cell r="B1410" t="str">
            <v>Škola za osposobljavanje i obrazovanje Vinko Bek</v>
          </cell>
        </row>
        <row r="1411">
          <cell r="A1411">
            <v>2717</v>
          </cell>
          <cell r="B1411" t="str">
            <v>Škola za primalje - Zagreb</v>
          </cell>
        </row>
        <row r="1412">
          <cell r="A1412">
            <v>2473</v>
          </cell>
          <cell r="B1412" t="str">
            <v>Škola za primijenjenu umjetnost u Rijeci</v>
          </cell>
        </row>
        <row r="1413">
          <cell r="A1413">
            <v>2734</v>
          </cell>
          <cell r="B1413" t="str">
            <v>Škola za tekstil, kožu i dizajn - Zagreb</v>
          </cell>
        </row>
        <row r="1414">
          <cell r="A1414">
            <v>2656</v>
          </cell>
          <cell r="B1414" t="str">
            <v>Škola za turizam, ugostiteljstvo i trgovinu - Pula</v>
          </cell>
        </row>
        <row r="1415">
          <cell r="A1415">
            <v>2366</v>
          </cell>
          <cell r="B1415" t="str">
            <v>Škola za umjetnost, dizajn, grafiku i odjeću - Zabok</v>
          </cell>
        </row>
        <row r="1416">
          <cell r="A1416">
            <v>2748</v>
          </cell>
          <cell r="B1416" t="str">
            <v>Športska gimnazija - Zagreb</v>
          </cell>
        </row>
        <row r="1417">
          <cell r="A1417">
            <v>2393</v>
          </cell>
          <cell r="B1417" t="str">
            <v>Šumarska i drvodjeljska škola - Karlovac</v>
          </cell>
        </row>
        <row r="1418">
          <cell r="A1418">
            <v>2477</v>
          </cell>
          <cell r="B1418" t="str">
            <v>Željeznička tehnička škola - Moravice</v>
          </cell>
        </row>
        <row r="1419">
          <cell r="A1419">
            <v>2751</v>
          </cell>
          <cell r="B1419" t="str">
            <v>Ženska opća gimnazija Družbe sestara milosrdnica - s pravom javnosti</v>
          </cell>
        </row>
        <row r="1420">
          <cell r="A1420">
            <v>4043</v>
          </cell>
          <cell r="B1420" t="str">
            <v>Ženski đački dom Dubrovnik</v>
          </cell>
        </row>
        <row r="1421">
          <cell r="A1421">
            <v>4007</v>
          </cell>
          <cell r="B1421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ist1"/>
      <sheetName val="Lis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razred"/>
      <sheetName val="7.razred"/>
      <sheetName val="8.razred"/>
      <sheetName val="Sheet2"/>
    </sheetNames>
    <sheetDataSet>
      <sheetData sheetId="0"/>
      <sheetData sheetId="1"/>
      <sheetData sheetId="2"/>
      <sheetData sheetId="3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topLeftCell="A7" workbookViewId="0">
      <selection activeCell="E22" sqref="E22"/>
    </sheetView>
  </sheetViews>
  <sheetFormatPr defaultRowHeight="15" x14ac:dyDescent="0.25"/>
  <cols>
    <col min="6" max="6" width="12" bestFit="1" customWidth="1"/>
    <col min="7" max="7" width="10.85546875" bestFit="1" customWidth="1"/>
    <col min="8" max="8" width="10.5703125" bestFit="1" customWidth="1"/>
    <col min="9" max="9" width="14" bestFit="1" customWidth="1"/>
    <col min="12" max="12" width="10.85546875" bestFit="1" customWidth="1"/>
    <col min="13" max="13" width="7.42578125" style="11" bestFit="1" customWidth="1"/>
    <col min="14" max="14" width="14.42578125" bestFit="1" customWidth="1"/>
    <col min="24" max="24" width="31.28515625" bestFit="1" customWidth="1"/>
    <col min="25" max="26" width="12.42578125" bestFit="1" customWidth="1"/>
  </cols>
  <sheetData>
    <row r="1" spans="1:26" ht="14.45" x14ac:dyDescent="0.3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10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4"/>
      <c r="Z1" s="3"/>
    </row>
    <row r="2" spans="1:26" x14ac:dyDescent="0.25">
      <c r="A2" s="1"/>
      <c r="B2" s="2"/>
      <c r="C2" s="3"/>
      <c r="D2" s="27"/>
      <c r="E2" s="28"/>
      <c r="F2" s="28"/>
      <c r="G2" s="28"/>
      <c r="H2" s="28"/>
      <c r="I2" s="28"/>
      <c r="J2" s="28"/>
      <c r="K2" s="28"/>
      <c r="L2" s="28"/>
      <c r="M2" s="10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4"/>
      <c r="Z2" s="3"/>
    </row>
    <row r="3" spans="1:26" ht="14.45" x14ac:dyDescent="0.35">
      <c r="A3" s="1"/>
      <c r="B3" s="2"/>
      <c r="C3" s="3"/>
      <c r="D3" s="29" t="s">
        <v>114</v>
      </c>
      <c r="E3" s="30"/>
      <c r="F3" s="30"/>
      <c r="G3" s="30"/>
      <c r="H3" s="30"/>
      <c r="I3" s="30"/>
      <c r="J3" s="30"/>
      <c r="K3" s="30"/>
      <c r="L3" s="30"/>
      <c r="M3" s="30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4"/>
      <c r="Z3" s="3"/>
    </row>
    <row r="4" spans="1:26" ht="14.45" x14ac:dyDescent="0.3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10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4"/>
      <c r="Z4" s="3"/>
    </row>
    <row r="5" spans="1:26" ht="14.45" x14ac:dyDescent="0.3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10"/>
      <c r="N5" s="3"/>
      <c r="O5" s="4"/>
      <c r="P5" s="3"/>
      <c r="Q5" s="3"/>
      <c r="R5" s="3"/>
      <c r="S5" s="3"/>
      <c r="T5" s="3"/>
      <c r="U5" s="3"/>
      <c r="V5" s="3"/>
      <c r="W5" s="3"/>
      <c r="X5" s="3"/>
      <c r="Y5" s="4"/>
      <c r="Z5" s="3"/>
    </row>
    <row r="6" spans="1:26" ht="14.45" x14ac:dyDescent="0.35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10"/>
      <c r="N6" s="3"/>
      <c r="O6" s="4"/>
      <c r="P6" s="3"/>
      <c r="Q6" s="3"/>
      <c r="R6" s="3"/>
      <c r="S6" s="3"/>
      <c r="T6" s="3"/>
      <c r="U6" s="3"/>
      <c r="V6" s="3"/>
      <c r="W6" s="3"/>
      <c r="X6" s="3"/>
      <c r="Y6" s="4"/>
      <c r="Z6" s="3"/>
    </row>
    <row r="7" spans="1:26" x14ac:dyDescent="0.25">
      <c r="A7" s="5" t="s">
        <v>0</v>
      </c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8" t="s">
        <v>14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7" t="s">
        <v>20</v>
      </c>
      <c r="V7" s="7" t="s">
        <v>21</v>
      </c>
      <c r="W7" s="9"/>
      <c r="X7" s="7" t="s">
        <v>22</v>
      </c>
      <c r="Y7" s="8" t="s">
        <v>23</v>
      </c>
      <c r="Z7" s="7" t="s">
        <v>24</v>
      </c>
    </row>
    <row r="8" spans="1:26" s="14" customFormat="1" x14ac:dyDescent="0.25">
      <c r="A8" s="12">
        <v>1</v>
      </c>
      <c r="B8" s="13" t="s">
        <v>25</v>
      </c>
      <c r="C8" s="14" t="s">
        <v>26</v>
      </c>
      <c r="D8" s="14" t="s">
        <v>27</v>
      </c>
      <c r="E8" s="14" t="s">
        <v>28</v>
      </c>
      <c r="F8" s="14">
        <v>214</v>
      </c>
      <c r="G8" s="14" t="s">
        <v>29</v>
      </c>
      <c r="H8" s="14" t="s">
        <v>30</v>
      </c>
      <c r="I8" s="14" t="s">
        <v>31</v>
      </c>
      <c r="J8" s="14">
        <v>961</v>
      </c>
      <c r="K8" s="14" t="s">
        <v>32</v>
      </c>
      <c r="L8" s="14">
        <v>10</v>
      </c>
      <c r="M8" s="15" t="s">
        <v>33</v>
      </c>
      <c r="N8" s="16">
        <v>1</v>
      </c>
      <c r="O8" s="17">
        <v>59</v>
      </c>
      <c r="U8" s="14" t="s">
        <v>108</v>
      </c>
      <c r="X8" s="14" t="str">
        <f>VLOOKUP(J:J,[1]Sheet2!A$1:B$65536,2,0)</f>
        <v>OŠ Vladimir Nazor - Virovitica</v>
      </c>
      <c r="Y8" s="17"/>
    </row>
    <row r="9" spans="1:26" s="14" customFormat="1" x14ac:dyDescent="0.25">
      <c r="A9" s="12">
        <v>2</v>
      </c>
      <c r="B9" s="13" t="s">
        <v>34</v>
      </c>
      <c r="C9" s="18" t="s">
        <v>35</v>
      </c>
      <c r="D9" s="18" t="s">
        <v>36</v>
      </c>
      <c r="E9" s="14" t="s">
        <v>28</v>
      </c>
      <c r="F9" s="14">
        <v>214</v>
      </c>
      <c r="G9" s="14" t="s">
        <v>29</v>
      </c>
      <c r="H9" s="14" t="s">
        <v>37</v>
      </c>
      <c r="I9" s="14" t="s">
        <v>38</v>
      </c>
      <c r="J9" s="14">
        <v>951</v>
      </c>
      <c r="K9" s="14" t="s">
        <v>39</v>
      </c>
      <c r="L9" s="14">
        <v>10</v>
      </c>
      <c r="M9" s="15" t="s">
        <v>33</v>
      </c>
      <c r="N9" s="16">
        <v>2</v>
      </c>
      <c r="O9" s="19">
        <v>53</v>
      </c>
      <c r="U9" s="18" t="s">
        <v>40</v>
      </c>
      <c r="X9" s="14" t="str">
        <f>VLOOKUP(J:J,[1]Sheet2!A$1:B$65536,2,0)</f>
        <v>OŠ Josipa Kozarca - Slatina</v>
      </c>
      <c r="Y9" s="17"/>
    </row>
    <row r="10" spans="1:26" s="14" customFormat="1" x14ac:dyDescent="0.25">
      <c r="A10" s="12">
        <v>3</v>
      </c>
      <c r="B10" s="13" t="s">
        <v>41</v>
      </c>
      <c r="C10" s="14" t="s">
        <v>42</v>
      </c>
      <c r="D10" s="14" t="s">
        <v>43</v>
      </c>
      <c r="E10" s="14" t="s">
        <v>28</v>
      </c>
      <c r="F10" s="14">
        <v>214</v>
      </c>
      <c r="G10" s="14" t="s">
        <v>29</v>
      </c>
      <c r="H10" s="14" t="s">
        <v>44</v>
      </c>
      <c r="I10" s="14" t="s">
        <v>45</v>
      </c>
      <c r="J10" s="14">
        <v>1011</v>
      </c>
      <c r="K10" s="14" t="s">
        <v>46</v>
      </c>
      <c r="L10" s="14">
        <v>10</v>
      </c>
      <c r="M10" s="15" t="s">
        <v>33</v>
      </c>
      <c r="N10" s="16">
        <v>3</v>
      </c>
      <c r="O10" s="17">
        <v>51</v>
      </c>
      <c r="U10" s="14" t="s">
        <v>47</v>
      </c>
      <c r="X10" s="14" t="str">
        <f>VLOOKUP(J:J,[1]Sheet2!A$1:B$65536,2,0)</f>
        <v>OŠ Petra Preradovića - Pitomača</v>
      </c>
      <c r="Y10" s="17"/>
    </row>
    <row r="11" spans="1:26" s="14" customFormat="1" x14ac:dyDescent="0.25">
      <c r="A11" s="12">
        <v>4</v>
      </c>
      <c r="B11" s="13" t="s">
        <v>48</v>
      </c>
      <c r="C11" s="14" t="s">
        <v>49</v>
      </c>
      <c r="D11" s="14" t="s">
        <v>50</v>
      </c>
      <c r="E11" s="14" t="s">
        <v>28</v>
      </c>
      <c r="F11" s="14">
        <v>214</v>
      </c>
      <c r="G11" s="14" t="s">
        <v>29</v>
      </c>
      <c r="H11" s="14" t="s">
        <v>30</v>
      </c>
      <c r="I11" s="14" t="s">
        <v>31</v>
      </c>
      <c r="J11" s="14">
        <v>961</v>
      </c>
      <c r="K11" s="14" t="s">
        <v>32</v>
      </c>
      <c r="L11" s="14">
        <v>10</v>
      </c>
      <c r="M11" s="15" t="s">
        <v>33</v>
      </c>
      <c r="N11" s="16">
        <v>4</v>
      </c>
      <c r="O11" s="17">
        <v>43</v>
      </c>
      <c r="U11" s="14" t="s">
        <v>109</v>
      </c>
      <c r="X11" s="14" t="str">
        <f>VLOOKUP(J:J,[2]Sheet2!A$1:B$65536,2,0)</f>
        <v>OŠ Vladimir Nazor - Virovitica</v>
      </c>
      <c r="Y11" s="17"/>
    </row>
    <row r="12" spans="1:26" s="14" customFormat="1" x14ac:dyDescent="0.25">
      <c r="A12" s="12">
        <v>5</v>
      </c>
      <c r="B12" s="13" t="s">
        <v>51</v>
      </c>
      <c r="C12" s="14" t="s">
        <v>52</v>
      </c>
      <c r="D12" s="14" t="s">
        <v>53</v>
      </c>
      <c r="E12" s="14" t="s">
        <v>28</v>
      </c>
      <c r="F12" s="14">
        <v>214</v>
      </c>
      <c r="G12" s="14" t="s">
        <v>29</v>
      </c>
      <c r="H12" s="14" t="s">
        <v>54</v>
      </c>
      <c r="I12" s="14" t="s">
        <v>55</v>
      </c>
      <c r="J12" s="14">
        <v>970</v>
      </c>
      <c r="K12" s="14" t="s">
        <v>56</v>
      </c>
      <c r="L12" s="14">
        <v>10</v>
      </c>
      <c r="M12" s="15" t="s">
        <v>33</v>
      </c>
      <c r="N12" s="16">
        <v>5</v>
      </c>
      <c r="O12" s="17">
        <v>42</v>
      </c>
      <c r="U12" s="14" t="s">
        <v>57</v>
      </c>
      <c r="X12" s="14" t="str">
        <f>VLOOKUP(J:J,[2]Sheet2!A$1:B$65536,2,0)</f>
        <v>OŠ Antuna Gustava Matoša - Čačinci</v>
      </c>
      <c r="Y12" s="17"/>
    </row>
    <row r="13" spans="1:26" s="14" customFormat="1" x14ac:dyDescent="0.25">
      <c r="A13" s="12">
        <v>6</v>
      </c>
      <c r="B13" s="13" t="s">
        <v>58</v>
      </c>
      <c r="C13" s="14" t="s">
        <v>59</v>
      </c>
      <c r="D13" s="14" t="s">
        <v>60</v>
      </c>
      <c r="E13" s="14" t="s">
        <v>28</v>
      </c>
      <c r="F13" s="14">
        <v>214</v>
      </c>
      <c r="G13" s="14" t="s">
        <v>29</v>
      </c>
      <c r="H13" s="14" t="s">
        <v>44</v>
      </c>
      <c r="I13" s="14" t="s">
        <v>45</v>
      </c>
      <c r="J13" s="14">
        <v>1011</v>
      </c>
      <c r="K13" s="14" t="s">
        <v>46</v>
      </c>
      <c r="L13" s="14">
        <v>10</v>
      </c>
      <c r="M13" s="15" t="s">
        <v>33</v>
      </c>
      <c r="N13" s="16">
        <v>6</v>
      </c>
      <c r="O13" s="17">
        <v>38</v>
      </c>
      <c r="U13" s="14" t="s">
        <v>61</v>
      </c>
      <c r="X13" s="14" t="str">
        <f>VLOOKUP(J:J,[2]Sheet2!A$1:B$65536,2,0)</f>
        <v>OŠ Petra Preradovića - Pitomača</v>
      </c>
      <c r="Y13" s="17"/>
    </row>
    <row r="14" spans="1:26" s="14" customFormat="1" x14ac:dyDescent="0.25">
      <c r="A14" s="12">
        <v>7</v>
      </c>
      <c r="B14" s="13" t="s">
        <v>62</v>
      </c>
      <c r="C14" s="18" t="s">
        <v>63</v>
      </c>
      <c r="D14" s="18" t="s">
        <v>64</v>
      </c>
      <c r="E14" s="14" t="s">
        <v>28</v>
      </c>
      <c r="F14" s="14">
        <v>214</v>
      </c>
      <c r="G14" s="14" t="s">
        <v>29</v>
      </c>
      <c r="H14" s="14" t="s">
        <v>37</v>
      </c>
      <c r="I14" s="14" t="s">
        <v>38</v>
      </c>
      <c r="J14" s="14">
        <v>951</v>
      </c>
      <c r="K14" s="14" t="s">
        <v>39</v>
      </c>
      <c r="L14" s="14">
        <v>10</v>
      </c>
      <c r="M14" s="15" t="s">
        <v>33</v>
      </c>
      <c r="N14" s="16">
        <v>7</v>
      </c>
      <c r="O14" s="19">
        <v>37</v>
      </c>
      <c r="U14" s="18" t="s">
        <v>110</v>
      </c>
      <c r="X14" s="14" t="str">
        <f>VLOOKUP(J:J,[3]Sheet2!A$1:B$65536,2,0)</f>
        <v>OŠ Josipa Kozarca - Slatina</v>
      </c>
      <c r="Y14" s="17"/>
    </row>
    <row r="15" spans="1:26" s="14" customFormat="1" x14ac:dyDescent="0.25">
      <c r="A15" s="12">
        <v>8</v>
      </c>
      <c r="B15" s="13" t="s">
        <v>65</v>
      </c>
      <c r="C15" s="14" t="s">
        <v>26</v>
      </c>
      <c r="D15" s="14" t="s">
        <v>66</v>
      </c>
      <c r="E15" s="14" t="s">
        <v>28</v>
      </c>
      <c r="F15" s="14">
        <v>214</v>
      </c>
      <c r="G15" s="14" t="s">
        <v>29</v>
      </c>
      <c r="H15" s="14" t="s">
        <v>67</v>
      </c>
      <c r="I15" s="14" t="s">
        <v>68</v>
      </c>
      <c r="J15" s="14">
        <v>945</v>
      </c>
      <c r="K15" s="14" t="s">
        <v>39</v>
      </c>
      <c r="L15" s="14">
        <v>10</v>
      </c>
      <c r="M15" s="15" t="s">
        <v>33</v>
      </c>
      <c r="N15" s="16">
        <v>8</v>
      </c>
      <c r="O15" s="17">
        <v>36</v>
      </c>
      <c r="U15" s="14" t="s">
        <v>69</v>
      </c>
      <c r="X15" s="14" t="str">
        <f>VLOOKUP(J:J,[4]Sheet2!A$1:B$65536,2,0)</f>
        <v>OŠ Eugena Kumičića - Slatina</v>
      </c>
      <c r="Y15" s="20">
        <v>37889</v>
      </c>
      <c r="Z15" s="14" t="s">
        <v>70</v>
      </c>
    </row>
    <row r="16" spans="1:26" s="14" customFormat="1" x14ac:dyDescent="0.25">
      <c r="A16" s="12">
        <v>9</v>
      </c>
      <c r="B16" s="13" t="s">
        <v>71</v>
      </c>
      <c r="C16" s="14" t="s">
        <v>72</v>
      </c>
      <c r="D16" s="14" t="s">
        <v>73</v>
      </c>
      <c r="E16" s="14" t="s">
        <v>28</v>
      </c>
      <c r="F16" s="14">
        <v>214</v>
      </c>
      <c r="G16" s="14" t="s">
        <v>29</v>
      </c>
      <c r="H16" s="14" t="s">
        <v>74</v>
      </c>
      <c r="I16" s="14" t="s">
        <v>75</v>
      </c>
      <c r="J16" s="14">
        <v>945</v>
      </c>
      <c r="K16" s="14" t="s">
        <v>39</v>
      </c>
      <c r="L16" s="14">
        <v>10</v>
      </c>
      <c r="M16" s="15" t="s">
        <v>33</v>
      </c>
      <c r="N16" s="16">
        <v>9</v>
      </c>
      <c r="O16" s="17">
        <v>35</v>
      </c>
      <c r="U16" s="14" t="s">
        <v>76</v>
      </c>
      <c r="X16" s="14" t="str">
        <f>VLOOKUP(J:J,[4]Sheet2!A$1:B$65536,2,0)</f>
        <v>OŠ Eugena Kumičića - Slatina</v>
      </c>
      <c r="Y16" s="20">
        <v>37804</v>
      </c>
      <c r="Z16" s="14" t="s">
        <v>32</v>
      </c>
    </row>
    <row r="17" spans="1:26" s="14" customFormat="1" x14ac:dyDescent="0.25">
      <c r="A17" s="12">
        <v>10</v>
      </c>
      <c r="B17" s="13" t="s">
        <v>77</v>
      </c>
      <c r="C17" s="18" t="s">
        <v>78</v>
      </c>
      <c r="D17" s="18" t="s">
        <v>79</v>
      </c>
      <c r="E17" s="14" t="s">
        <v>28</v>
      </c>
      <c r="F17" s="14">
        <v>214</v>
      </c>
      <c r="G17" s="14" t="s">
        <v>29</v>
      </c>
      <c r="H17" s="14" t="s">
        <v>37</v>
      </c>
      <c r="I17" s="14" t="s">
        <v>38</v>
      </c>
      <c r="J17" s="14">
        <v>951</v>
      </c>
      <c r="K17" s="14" t="s">
        <v>39</v>
      </c>
      <c r="L17" s="14">
        <v>10</v>
      </c>
      <c r="M17" s="15" t="s">
        <v>33</v>
      </c>
      <c r="N17" s="16">
        <v>9</v>
      </c>
      <c r="O17" s="19">
        <v>35</v>
      </c>
      <c r="U17" s="18" t="s">
        <v>111</v>
      </c>
      <c r="X17" s="14" t="str">
        <f>VLOOKUP(J:J,[4]Sheet2!A$1:B$65536,2,0)</f>
        <v>OŠ Josipa Kozarca - Slatina</v>
      </c>
      <c r="Y17" s="17" t="s">
        <v>80</v>
      </c>
      <c r="Z17" s="14" t="s">
        <v>70</v>
      </c>
    </row>
    <row r="18" spans="1:26" s="14" customFormat="1" x14ac:dyDescent="0.25">
      <c r="A18" s="12">
        <v>11</v>
      </c>
      <c r="B18" s="13" t="s">
        <v>81</v>
      </c>
      <c r="C18" s="14" t="s">
        <v>82</v>
      </c>
      <c r="D18" s="14" t="s">
        <v>83</v>
      </c>
      <c r="E18" s="14" t="s">
        <v>28</v>
      </c>
      <c r="F18" s="14">
        <v>214</v>
      </c>
      <c r="G18" s="14" t="s">
        <v>29</v>
      </c>
      <c r="H18" s="14" t="s">
        <v>30</v>
      </c>
      <c r="I18" s="14" t="s">
        <v>31</v>
      </c>
      <c r="J18" s="14">
        <v>961</v>
      </c>
      <c r="K18" s="14" t="s">
        <v>32</v>
      </c>
      <c r="L18" s="14">
        <v>10</v>
      </c>
      <c r="M18" s="15" t="s">
        <v>33</v>
      </c>
      <c r="N18" s="16">
        <v>10</v>
      </c>
      <c r="O18" s="17">
        <v>33</v>
      </c>
      <c r="U18" s="18" t="s">
        <v>112</v>
      </c>
      <c r="X18" s="14" t="str">
        <f>VLOOKUP(J:J,[4]Sheet2!A$1:B$65536,2,0)</f>
        <v>OŠ Vladimir Nazor - Virovitica</v>
      </c>
      <c r="Y18" s="20">
        <v>37945</v>
      </c>
      <c r="Z18" s="14" t="s">
        <v>84</v>
      </c>
    </row>
    <row r="19" spans="1:26" s="14" customFormat="1" x14ac:dyDescent="0.25">
      <c r="A19" s="12">
        <v>12</v>
      </c>
      <c r="B19" s="13" t="s">
        <v>85</v>
      </c>
      <c r="C19" s="14" t="s">
        <v>86</v>
      </c>
      <c r="D19" s="14" t="s">
        <v>87</v>
      </c>
      <c r="E19" s="14" t="s">
        <v>28</v>
      </c>
      <c r="F19" s="14">
        <v>214</v>
      </c>
      <c r="G19" s="14" t="s">
        <v>29</v>
      </c>
      <c r="H19" s="14" t="s">
        <v>88</v>
      </c>
      <c r="I19" s="14" t="s">
        <v>89</v>
      </c>
      <c r="J19" s="14">
        <v>986</v>
      </c>
      <c r="K19" s="14" t="s">
        <v>90</v>
      </c>
      <c r="L19" s="14">
        <v>10</v>
      </c>
      <c r="M19" s="15" t="s">
        <v>33</v>
      </c>
      <c r="N19" s="16">
        <v>10</v>
      </c>
      <c r="O19" s="17">
        <v>33</v>
      </c>
      <c r="U19" s="14" t="s">
        <v>91</v>
      </c>
      <c r="X19" s="14" t="str">
        <f>VLOOKUP(J:J,[4]Sheet2!A$1:B$65536,2,0)</f>
        <v>OŠ Davorin Trstenjak - Čađavica</v>
      </c>
      <c r="Y19" s="17" t="s">
        <v>92</v>
      </c>
      <c r="Z19" s="14" t="s">
        <v>32</v>
      </c>
    </row>
    <row r="20" spans="1:26" s="14" customFormat="1" x14ac:dyDescent="0.25">
      <c r="A20" s="12">
        <v>13</v>
      </c>
      <c r="B20" s="13" t="s">
        <v>93</v>
      </c>
      <c r="C20" s="14" t="s">
        <v>94</v>
      </c>
      <c r="D20" s="14" t="s">
        <v>95</v>
      </c>
      <c r="E20" s="14" t="s">
        <v>28</v>
      </c>
      <c r="F20" s="14">
        <v>214</v>
      </c>
      <c r="G20" s="14" t="s">
        <v>29</v>
      </c>
      <c r="H20" s="14" t="s">
        <v>30</v>
      </c>
      <c r="I20" s="14" t="s">
        <v>31</v>
      </c>
      <c r="J20" s="14">
        <v>961</v>
      </c>
      <c r="K20" s="14" t="s">
        <v>32</v>
      </c>
      <c r="L20" s="14">
        <v>10</v>
      </c>
      <c r="M20" s="15" t="s">
        <v>33</v>
      </c>
      <c r="N20" s="16">
        <v>10</v>
      </c>
      <c r="O20" s="17">
        <v>33</v>
      </c>
      <c r="U20" s="14" t="s">
        <v>113</v>
      </c>
      <c r="X20" s="14" t="str">
        <f>VLOOKUP(J:J,[4]Sheet2!A$1:B$65536,2,0)</f>
        <v>OŠ Vladimir Nazor - Virovitica</v>
      </c>
      <c r="Y20" s="17" t="s">
        <v>96</v>
      </c>
      <c r="Z20" s="14" t="s">
        <v>32</v>
      </c>
    </row>
    <row r="21" spans="1:26" s="14" customFormat="1" x14ac:dyDescent="0.25">
      <c r="A21" s="12">
        <v>14</v>
      </c>
      <c r="B21" s="13">
        <v>50665472527</v>
      </c>
      <c r="C21" s="14" t="s">
        <v>97</v>
      </c>
      <c r="D21" s="14" t="s">
        <v>98</v>
      </c>
      <c r="E21" s="14" t="s">
        <v>28</v>
      </c>
      <c r="F21" s="14">
        <v>214</v>
      </c>
      <c r="G21" s="14" t="s">
        <v>29</v>
      </c>
      <c r="H21" s="14" t="s">
        <v>99</v>
      </c>
      <c r="I21" s="14" t="s">
        <v>100</v>
      </c>
      <c r="J21" s="14">
        <v>998</v>
      </c>
      <c r="K21" s="14" t="s">
        <v>101</v>
      </c>
      <c r="L21" s="14">
        <v>10</v>
      </c>
      <c r="M21" s="15" t="s">
        <v>33</v>
      </c>
      <c r="N21" s="16">
        <v>11</v>
      </c>
      <c r="O21" s="17">
        <v>32</v>
      </c>
      <c r="U21" s="14" t="s">
        <v>102</v>
      </c>
      <c r="X21" s="14" t="str">
        <f>VLOOKUP(J:J,[4]Sheet2!A$1:B$65536,2,0)</f>
        <v>OŠ Suhopolje</v>
      </c>
      <c r="Y21" s="17"/>
    </row>
    <row r="22" spans="1:26" s="14" customFormat="1" ht="15.75" thickBot="1" x14ac:dyDescent="0.3">
      <c r="A22" s="21">
        <v>15</v>
      </c>
      <c r="B22" s="22">
        <v>73266209381</v>
      </c>
      <c r="C22" s="23" t="s">
        <v>103</v>
      </c>
      <c r="D22" s="23" t="s">
        <v>104</v>
      </c>
      <c r="E22" s="23" t="s">
        <v>28</v>
      </c>
      <c r="F22" s="23">
        <v>214</v>
      </c>
      <c r="G22" s="23" t="s">
        <v>29</v>
      </c>
      <c r="H22" s="23" t="s">
        <v>99</v>
      </c>
      <c r="I22" s="23" t="s">
        <v>100</v>
      </c>
      <c r="J22" s="23">
        <v>998</v>
      </c>
      <c r="K22" s="23" t="s">
        <v>101</v>
      </c>
      <c r="L22" s="23">
        <v>10</v>
      </c>
      <c r="M22" s="24" t="s">
        <v>33</v>
      </c>
      <c r="N22" s="25">
        <v>11</v>
      </c>
      <c r="O22" s="26">
        <v>32</v>
      </c>
      <c r="P22" s="23"/>
      <c r="Q22" s="23"/>
      <c r="R22" s="23"/>
      <c r="S22" s="23"/>
      <c r="T22" s="23"/>
      <c r="U22" s="23" t="s">
        <v>105</v>
      </c>
      <c r="V22" s="23"/>
      <c r="W22" s="23"/>
      <c r="X22" s="23" t="str">
        <f>VLOOKUP(J:J,[5]Sheet2!A$1:B$65536,2,0)</f>
        <v>OŠ Suhopolje</v>
      </c>
      <c r="Y22" s="26" t="s">
        <v>106</v>
      </c>
      <c r="Z22" s="23" t="s">
        <v>107</v>
      </c>
    </row>
    <row r="24" spans="1:26" x14ac:dyDescent="0.25">
      <c r="L24" t="s">
        <v>115</v>
      </c>
    </row>
    <row r="25" spans="1:26" x14ac:dyDescent="0.25">
      <c r="L25" t="s">
        <v>116</v>
      </c>
    </row>
    <row r="26" spans="1:26" x14ac:dyDescent="0.25">
      <c r="L26" t="s">
        <v>117</v>
      </c>
    </row>
    <row r="27" spans="1:26" x14ac:dyDescent="0.25">
      <c r="L27" t="s">
        <v>118</v>
      </c>
    </row>
  </sheetData>
  <mergeCells count="2">
    <mergeCell ref="D2:L2"/>
    <mergeCell ref="D3:M3"/>
  </mergeCells>
  <dataValidations count="8">
    <dataValidation allowBlank="1" showErrorMessage="1" sqref="J1 J4:J22"/>
    <dataValidation type="list" allowBlank="1" showErrorMessage="1" sqref="E8:E22">
      <formula1>$BA$1:$BA$23</formula1>
      <formula2>0</formula2>
    </dataValidation>
    <dataValidation type="list" allowBlank="1" showErrorMessage="1" sqref="R8:R22">
      <formula1>$BD$1:$BD$11</formula1>
      <formula2>0</formula2>
    </dataValidation>
    <dataValidation type="whole" allowBlank="1" showErrorMessage="1" sqref="F8:F22 A8:A22">
      <formula1>1</formula1>
      <formula2>2000</formula2>
    </dataValidation>
    <dataValidation type="whole" allowBlank="1" showErrorMessage="1" sqref="N8:N22">
      <formula1>1</formula1>
      <formula2>5555</formula2>
    </dataValidation>
    <dataValidation type="textLength" operator="equal" allowBlank="1" showErrorMessage="1" sqref="B10:B22 B8">
      <formula1>11</formula1>
      <formula2>0</formula2>
    </dataValidation>
    <dataValidation type="decimal" allowBlank="1" showErrorMessage="1" sqref="O8:O22">
      <formula1>0</formula1>
      <formula2>1555</formula2>
    </dataValidation>
    <dataValidation type="list" allowBlank="1" showErrorMessage="1" sqref="G8:G22">
      <formula1>$BB$1:$BB$14</formula1>
    </dataValidation>
  </dataValidation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Ured2</cp:lastModifiedBy>
  <dcterms:created xsi:type="dcterms:W3CDTF">2018-02-05T19:01:31Z</dcterms:created>
  <dcterms:modified xsi:type="dcterms:W3CDTF">2018-02-20T08:25:53Z</dcterms:modified>
</cp:coreProperties>
</file>